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mc:AlternateContent xmlns:mc="http://schemas.openxmlformats.org/markup-compatibility/2006">
    <mc:Choice Requires="x15">
      <x15ac:absPath xmlns:x15ac="http://schemas.microsoft.com/office/spreadsheetml/2010/11/ac" url="C:\Users\Kate Ford\Box Sync\CLIENTS\UCLH\ProjDocs\UCL008 Early Diag Chall\30 Prepare &amp; Launch\"/>
    </mc:Choice>
  </mc:AlternateContent>
  <bookViews>
    <workbookView xWindow="720" yWindow="390" windowWidth="10515" windowHeight="10485"/>
  </bookViews>
  <sheets>
    <sheet name="Proposal" sheetId="5" r:id="rId1"/>
  </sheets>
  <calcPr calcId="171027"/>
</workbook>
</file>

<file path=xl/calcChain.xml><?xml version="1.0" encoding="utf-8"?>
<calcChain xmlns="http://schemas.openxmlformats.org/spreadsheetml/2006/main">
  <c r="C98" i="5" l="1"/>
  <c r="B76" i="5"/>
  <c r="C96" i="5"/>
  <c r="C95" i="5"/>
  <c r="C94" i="5"/>
  <c r="C93" i="5"/>
  <c r="C92" i="5"/>
  <c r="C91" i="5"/>
  <c r="C90" i="5"/>
  <c r="C89" i="5"/>
  <c r="C88" i="5"/>
  <c r="C87" i="5"/>
  <c r="C86" i="5"/>
  <c r="C85" i="5"/>
  <c r="C84" i="5"/>
  <c r="C83" i="5"/>
  <c r="C82" i="5"/>
  <c r="C81" i="5"/>
  <c r="C80" i="5"/>
  <c r="C79" i="5"/>
  <c r="C78" i="5"/>
  <c r="C77" i="5"/>
  <c r="A12" i="5" l="1"/>
  <c r="C12" i="5" s="1"/>
  <c r="B147" i="5"/>
  <c r="B146" i="5"/>
  <c r="B145" i="5"/>
  <c r="B144" i="5"/>
  <c r="B143" i="5"/>
  <c r="B132" i="5"/>
  <c r="B133" i="5"/>
  <c r="B134" i="5"/>
  <c r="B135" i="5"/>
  <c r="B136" i="5"/>
  <c r="B131" i="5"/>
  <c r="B128" i="5"/>
  <c r="B126" i="5"/>
  <c r="B111" i="5"/>
  <c r="B110" i="5"/>
  <c r="B109" i="5"/>
  <c r="B105" i="5"/>
  <c r="B98" i="5"/>
  <c r="B96" i="5"/>
  <c r="B95" i="5"/>
  <c r="B94" i="5"/>
  <c r="B93" i="5"/>
  <c r="B92" i="5"/>
  <c r="B91" i="5"/>
  <c r="B90" i="5"/>
  <c r="B89" i="5"/>
  <c r="B88" i="5"/>
  <c r="B87" i="5"/>
  <c r="B86" i="5"/>
  <c r="B85" i="5"/>
  <c r="B84" i="5"/>
  <c r="B83" i="5"/>
  <c r="B82" i="5"/>
  <c r="B81" i="5"/>
  <c r="B80" i="5"/>
  <c r="B79" i="5"/>
  <c r="B78" i="5"/>
  <c r="B77" i="5"/>
  <c r="B73" i="5"/>
  <c r="B71" i="5"/>
  <c r="B70" i="5"/>
  <c r="B69" i="5"/>
  <c r="B68" i="5"/>
  <c r="B67" i="5"/>
  <c r="B66" i="5"/>
  <c r="B65" i="5"/>
  <c r="B62" i="5"/>
  <c r="B55" i="5"/>
  <c r="B56" i="5"/>
  <c r="B57" i="5"/>
  <c r="B58" i="5"/>
  <c r="B59" i="5"/>
  <c r="B60" i="5"/>
  <c r="B54" i="5"/>
  <c r="B34" i="5"/>
  <c r="E5" i="5" l="1"/>
  <c r="C5" i="5"/>
  <c r="D4" i="5"/>
  <c r="C2" i="5"/>
</calcChain>
</file>

<file path=xl/sharedStrings.xml><?xml version="1.0" encoding="utf-8"?>
<sst xmlns="http://schemas.openxmlformats.org/spreadsheetml/2006/main" count="180" uniqueCount="132">
  <si>
    <t>Current version</t>
  </si>
  <si>
    <t xml:space="preserve">Before completing this form, ensure you have read both the ‘letter’ and ‘briefing notes’ which accompanied it. </t>
  </si>
  <si>
    <t>If you have any questions, please contact cancervanguard@uclh.nhs.uk, and/or attend the information event in London on 16th March.</t>
  </si>
  <si>
    <t>Basic Information</t>
  </si>
  <si>
    <t>&lt;Please leave blank – to be assigned by Challenge team on submission&gt;</t>
  </si>
  <si>
    <t>CHALLENGE REFERENCE</t>
  </si>
  <si>
    <t>YOUR PROJECT TITLE:</t>
  </si>
  <si>
    <t>ORGANIZATION NAME</t>
  </si>
  <si>
    <t>ORGANIZATION WEBSITE</t>
  </si>
  <si>
    <t>ORGANIZATION ADDRESS</t>
  </si>
  <si>
    <t>LEAD CONTACT NAME</t>
  </si>
  <si>
    <t>ROLE</t>
  </si>
  <si>
    <t>PHONE</t>
  </si>
  <si>
    <t>EMAIL</t>
  </si>
  <si>
    <t>CONFIDENTIALITY:</t>
  </si>
  <si>
    <t>Acceptance Screening Criteria</t>
  </si>
  <si>
    <t>ORGANIZATION TYPE (Charity, PLC, etc.)</t>
  </si>
  <si>
    <t>Proposal is:</t>
  </si>
  <si>
    <t>related to Cancer</t>
  </si>
  <si>
    <t>related to Early Diagnosis</t>
  </si>
  <si>
    <t>Application is</t>
  </si>
  <si>
    <t>complete, on time, without spelling or other errors</t>
  </si>
  <si>
    <t>Balancing Criteria</t>
  </si>
  <si>
    <t xml:space="preserve">Which elements of the Early Diagnosis pathway does your project affect? </t>
  </si>
  <si>
    <t>B1</t>
  </si>
  <si>
    <t>Prevention</t>
  </si>
  <si>
    <t>Education</t>
  </si>
  <si>
    <t>Screening</t>
  </si>
  <si>
    <t>Self-diagnosis</t>
  </si>
  <si>
    <t>Decision to Refer</t>
  </si>
  <si>
    <t>Referral</t>
  </si>
  <si>
    <t>Other(s) - please specify:</t>
  </si>
  <si>
    <t>Patient Engagement – in person</t>
  </si>
  <si>
    <t>Patient Engagement – virtual &amp; synchronous (e.g. skype or text chat)</t>
  </si>
  <si>
    <t>Patient Engagement – virtual &amp; asynchronous (e.g. an app)</t>
  </si>
  <si>
    <t>Data analysis</t>
  </si>
  <si>
    <t>Clinical decision making</t>
  </si>
  <si>
    <t>Novel testing</t>
  </si>
  <si>
    <t>What type of intervention is it?</t>
  </si>
  <si>
    <t>B2</t>
  </si>
  <si>
    <t>Pancreas</t>
  </si>
  <si>
    <t>Lung</t>
  </si>
  <si>
    <t>Stomach</t>
  </si>
  <si>
    <t>Ovary</t>
  </si>
  <si>
    <t>Oesophagus</t>
  </si>
  <si>
    <t>Prostate</t>
  </si>
  <si>
    <t>Breast</t>
  </si>
  <si>
    <t>B3</t>
  </si>
  <si>
    <t>Which cancers does it relate to?</t>
  </si>
  <si>
    <t>Investigations</t>
  </si>
  <si>
    <t>Professional engagement</t>
  </si>
  <si>
    <t>B4</t>
  </si>
  <si>
    <t>Which clinical / service teams or patients would you need to engage with or have access to?</t>
  </si>
  <si>
    <t>How many of the three Vanguard partners would you ideally need to work with?</t>
  </si>
  <si>
    <t>B5</t>
  </si>
  <si>
    <t>Greater Manchester Cancer Vanguard Innovation</t>
  </si>
  <si>
    <t>RM Partners</t>
  </si>
  <si>
    <t>UCLH Cancer Collaborative</t>
  </si>
  <si>
    <t>Total number</t>
  </si>
  <si>
    <t>B6</t>
  </si>
  <si>
    <t>B7</t>
  </si>
  <si>
    <t xml:space="preserve">What governance would need to be in place as part of the joint working agreement before the project could commence? </t>
  </si>
  <si>
    <t>Information Governance</t>
  </si>
  <si>
    <t>Data Sharing</t>
  </si>
  <si>
    <t>Evaluation Criteria</t>
  </si>
  <si>
    <t>Z</t>
  </si>
  <si>
    <t>END OF SHEET</t>
  </si>
  <si>
    <t>Have you answered the questions on the separate 'Part B' document template (remember to submit both Part A and Part B)</t>
  </si>
  <si>
    <t>Overview of proposal submission (Part B is a word document with the evaluation questions &amp; answers)</t>
  </si>
  <si>
    <t xml:space="preserve">e.g. GPs, lung cancer team at Acute hospital, breast cancer screening service, </t>
  </si>
  <si>
    <t>Which groups of people would be impacted by your project?</t>
  </si>
  <si>
    <t>Ages</t>
  </si>
  <si>
    <t>Sex (Male/Female)</t>
  </si>
  <si>
    <t>Ethnicity</t>
  </si>
  <si>
    <t>Social/economic</t>
  </si>
  <si>
    <t>Geography</t>
  </si>
  <si>
    <t>Other (please specify)</t>
  </si>
  <si>
    <t>Is the intervention proven?</t>
  </si>
  <si>
    <t>Is it in use anywhere already?</t>
  </si>
  <si>
    <t>Bowel</t>
  </si>
  <si>
    <t>Melanoma Skin Cancer</t>
  </si>
  <si>
    <t>Non-Hodgkin Lymphoma</t>
  </si>
  <si>
    <t>Kidney</t>
  </si>
  <si>
    <t>Head and Neck</t>
  </si>
  <si>
    <t>Brain, other CNS and Intracranial</t>
  </si>
  <si>
    <t>Bladder</t>
  </si>
  <si>
    <t>Leukaemia</t>
  </si>
  <si>
    <t>Uterus</t>
  </si>
  <si>
    <t>Liver</t>
  </si>
  <si>
    <t>(20 most common cancers, UK, 2014)</t>
  </si>
  <si>
    <t>Myeloma</t>
  </si>
  <si>
    <t>Thyroid</t>
  </si>
  <si>
    <t>Cervix</t>
  </si>
  <si>
    <t>Both Part A and Part B of your proposal must be received by cancervanguard@uclh.nhs.uk by 4pm on Thursday 30th March to be considered.</t>
  </si>
  <si>
    <t>This should be a clear definition of what the project is planning to achieve in plain English (in simple terms that a layperson would understand). You should clearly state why the project is needed and what it is going to deliver as an outcome. [Further detail on benefits to patients, the cancer system, and value for money are requested in Part B]</t>
  </si>
  <si>
    <t>Anonymised patient level data sharing</t>
  </si>
  <si>
    <t>Ethics approval (this includes clinical trials)</t>
  </si>
  <si>
    <t>B8</t>
  </si>
  <si>
    <t>1 - Expected Intervention Outcomes</t>
  </si>
  <si>
    <t>2 - Scalability / replicability</t>
  </si>
  <si>
    <t>3 - Vanguard aims</t>
  </si>
  <si>
    <t>4 - Financial Implications of Intervention</t>
  </si>
  <si>
    <t>5 - Credible &lt;12m Project Delivery</t>
  </si>
  <si>
    <t>substantially different from existing programmes</t>
  </si>
  <si>
    <t>Proposal does:</t>
  </si>
  <si>
    <t>NOT require public consultation over a service reconfiguration</t>
  </si>
  <si>
    <t>NOT require patient identifiable data to be transferred outside the NHS</t>
  </si>
  <si>
    <t>planned to be complete by end April 2018</t>
  </si>
  <si>
    <t>&lt;for Vanguard use only&gt;</t>
  </si>
  <si>
    <t xml:space="preserve">Please read the briefing notes - if your proposal does not meet these criteria it will be rejected. </t>
  </si>
  <si>
    <t>Please read the briefing notes - these criteria are for the Vanguard to use in building a balanced portfolio.</t>
  </si>
  <si>
    <t>Please read the briefing notes - these evaluated criteria will be combined with the balancing criteria for the Vanguard to use in building a balanced portfolio.</t>
  </si>
  <si>
    <t>&lt; please answer ' ALL' if your project is independent of this factor&gt;</t>
  </si>
  <si>
    <t>ALL</t>
  </si>
  <si>
    <t>Patient cohort recruitment and involvement</t>
  </si>
  <si>
    <t>Clinical team involvement sign off</t>
  </si>
  <si>
    <t xml:space="preserve">ORGANIZATION DESCRIPTION
(Max 100 words)
</t>
  </si>
  <si>
    <t xml:space="preserve">
</t>
  </si>
  <si>
    <t>AIM OF PROPOSAL
What is your intervention? 
(Max 200 words)</t>
  </si>
  <si>
    <t>&lt;not answered&gt;</t>
  </si>
  <si>
    <t xml:space="preserve">At what scale?
</t>
  </si>
  <si>
    <t xml:space="preserve">If yes, please describe
</t>
  </si>
  <si>
    <t>Why?</t>
  </si>
  <si>
    <t>Where a coloured cell below displays '&lt;not answered&gt;' this is a dropdown box - click on the cell to select your chosen answer</t>
  </si>
  <si>
    <r>
      <rPr>
        <b/>
        <i/>
        <sz val="11"/>
        <color theme="1"/>
        <rFont val="Calibri"/>
        <family val="2"/>
        <scheme val="minor"/>
      </rPr>
      <t xml:space="preserve">Guidance: </t>
    </r>
    <r>
      <rPr>
        <i/>
        <sz val="11"/>
        <color theme="1"/>
        <rFont val="Calibri"/>
        <family val="2"/>
        <scheme val="minor"/>
      </rPr>
      <t>Outlined cells indicate text answers.</t>
    </r>
  </si>
  <si>
    <t>This proposal (both Part A and Part B) will be kept confidential to the interview evaluation team and panelists. If we need to engage people outside that group, we will contact you first for permission. Please select 'yes' to indicate you understand and agree with this.</t>
  </si>
  <si>
    <t>Does your project require specific partner(s), or exclude specific partner(s)? (REQUIRED=required; OPTION=a possible option; NOT = not this partner)</t>
  </si>
  <si>
    <t>If REQUIRED or NOT, Why?</t>
  </si>
  <si>
    <r>
      <t xml:space="preserve">ALL CANCERS </t>
    </r>
    <r>
      <rPr>
        <i/>
        <sz val="11"/>
        <color theme="1"/>
        <rFont val="Calibri"/>
        <family val="2"/>
        <scheme val="minor"/>
      </rPr>
      <t>(if you select this first as YES, the other cancer type cells will automatically change to 'ALL'. If you do this later, you will need to set them manually)</t>
    </r>
  </si>
  <si>
    <t>NOT require any capital investment by the Cancer Vanguard during the project</t>
  </si>
  <si>
    <t>Cancer Vanguard</t>
  </si>
  <si>
    <r>
      <rPr>
        <sz val="11"/>
        <color theme="1" tint="0.499984740745262"/>
        <rFont val="Arial"/>
        <family val="2"/>
      </rPr>
      <t>The Cancer Vanguard is a partnership between
Greater Manchester Cancer Vanguard Innovation, RM Partners and UCLH Cancer Collaborative</t>
    </r>
    <r>
      <rPr>
        <sz val="11"/>
        <color theme="1"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</si>
</sst>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400]h:mm:ss\ AM/PM"/>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1"/>
      <name val="Calibri"/>
      <family val="2"/>
    </font>
    <font>
      <i/>
      <sz val="11"/>
      <color theme="5"/>
      <name val="Calibri"/>
      <family val="2"/>
      <scheme val="minor"/>
    </font>
    <font>
      <b/>
      <sz val="11"/>
      <color theme="3"/>
      <name val="Calibri"/>
      <family val="2"/>
      <scheme val="minor"/>
    </font>
    <font>
      <b/>
      <sz val="16"/>
      <color theme="3"/>
      <name val="Calibri"/>
      <family val="2"/>
      <scheme val="minor"/>
    </font>
    <font>
      <b/>
      <i/>
      <sz val="11"/>
      <color indexed="56"/>
      <name val="Calibri"/>
      <family val="2"/>
      <scheme val="minor"/>
    </font>
    <font>
      <b/>
      <sz val="11"/>
      <color theme="0"/>
      <name val="Calibri"/>
      <family val="2"/>
      <scheme val="minor"/>
    </font>
    <font>
      <sz val="11"/>
      <name val="Calibri"/>
      <family val="2"/>
      <scheme val="minor"/>
    </font>
    <font>
      <sz val="8"/>
      <name val="Calibri"/>
      <family val="2"/>
      <scheme val="minor"/>
    </font>
    <font>
      <sz val="11"/>
      <color theme="2"/>
      <name val="Calibri"/>
      <family val="2"/>
      <scheme val="minor"/>
    </font>
    <font>
      <b/>
      <i/>
      <sz val="11"/>
      <color theme="1"/>
      <name val="Calibri"/>
      <family val="2"/>
      <scheme val="minor"/>
    </font>
    <font>
      <sz val="11"/>
      <color theme="0" tint="-0.249977111117893"/>
      <name val="Calibri"/>
      <family val="2"/>
      <scheme val="minor"/>
    </font>
    <font>
      <i/>
      <sz val="11"/>
      <color theme="0"/>
      <name val="Calibri"/>
      <family val="2"/>
      <scheme val="minor"/>
    </font>
    <font>
      <u/>
      <sz val="8"/>
      <color theme="10"/>
      <name val="Calibri"/>
      <family val="2"/>
      <scheme val="minor"/>
    </font>
    <font>
      <sz val="8"/>
      <color theme="0"/>
      <name val="Calibri"/>
      <family val="2"/>
      <scheme val="minor"/>
    </font>
    <font>
      <b/>
      <sz val="8"/>
      <color theme="3"/>
      <name val="Calibri"/>
      <family val="2"/>
      <scheme val="minor"/>
    </font>
    <font>
      <sz val="8"/>
      <color theme="1"/>
      <name val="Calibri"/>
      <family val="2"/>
      <scheme val="minor"/>
    </font>
    <font>
      <sz val="26"/>
      <color rgb="FF0072C6"/>
      <name val="Arial"/>
      <family val="2"/>
    </font>
    <font>
      <b/>
      <sz val="16"/>
      <color rgb="FF009999"/>
      <name val="Calibri"/>
      <family val="2"/>
      <scheme val="minor"/>
    </font>
    <font>
      <i/>
      <sz val="11"/>
      <color indexed="56"/>
      <name val="Calibri"/>
      <family val="2"/>
      <scheme val="minor"/>
    </font>
    <font>
      <sz val="11"/>
      <color theme="1" tint="0.499984740745262"/>
      <name val="Calibri"/>
      <family val="2"/>
      <scheme val="minor"/>
    </font>
    <font>
      <sz val="11"/>
      <color theme="1" tint="0.499984740745262"/>
      <name val="Arial"/>
      <family val="2"/>
    </font>
  </fonts>
  <fills count="1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7"/>
        <bgColor indexed="64"/>
      </patternFill>
    </fill>
    <fill>
      <patternFill patternType="solid">
        <fgColor rgb="FFC00000"/>
        <bgColor indexed="64"/>
      </patternFill>
    </fill>
    <fill>
      <patternFill patternType="solid">
        <fgColor theme="9" tint="0.39994506668294322"/>
        <bgColor indexed="64"/>
      </patternFill>
    </fill>
    <fill>
      <patternFill patternType="solid">
        <fgColor theme="7" tint="0.59996337778862885"/>
        <bgColor indexed="64"/>
      </patternFill>
    </fill>
    <fill>
      <patternFill patternType="solid">
        <fgColor theme="8"/>
        <bgColor indexed="64"/>
      </patternFill>
    </fill>
    <fill>
      <patternFill patternType="solid">
        <fgColor theme="9" tint="0.59996337778862885"/>
        <bgColor theme="9"/>
      </patternFill>
    </fill>
    <fill>
      <patternFill patternType="solid">
        <fgColor theme="0" tint="-0.14999847407452621"/>
        <bgColor indexed="64"/>
      </patternFill>
    </fill>
    <fill>
      <patternFill patternType="solid">
        <fgColor rgb="FFFFFF99"/>
        <bgColor indexed="64"/>
      </patternFill>
    </fill>
    <fill>
      <patternFill patternType="solid">
        <fgColor rgb="FFFFEAD5"/>
        <bgColor indexed="64"/>
      </patternFill>
    </fill>
    <fill>
      <patternFill patternType="solid">
        <fgColor rgb="FFCCECFF"/>
        <bgColor indexed="64"/>
      </patternFill>
    </fill>
    <fill>
      <patternFill patternType="solid">
        <fgColor rgb="FF92D05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double">
        <color auto="1"/>
      </left>
      <right style="double">
        <color auto="1"/>
      </right>
      <top style="double">
        <color auto="1"/>
      </top>
      <bottom style="double">
        <color auto="1"/>
      </bottom>
      <diagonal/>
    </border>
    <border>
      <left style="thin">
        <color indexed="64"/>
      </left>
      <right/>
      <top style="thin">
        <color theme="5"/>
      </top>
      <bottom style="thin">
        <color theme="5"/>
      </bottom>
      <diagonal/>
    </border>
  </borders>
  <cellStyleXfs count="15">
    <xf numFmtId="0" fontId="0" fillId="0" borderId="0"/>
    <xf numFmtId="0" fontId="4" fillId="2" borderId="0" applyNumberFormat="0" applyFill="0" applyBorder="0" applyAlignment="0" applyProtection="0"/>
    <xf numFmtId="0" fontId="12" fillId="2" borderId="0" applyNumberFormat="0" applyBorder="0" applyAlignment="0" applyProtection="0"/>
    <xf numFmtId="0" fontId="12" fillId="2" borderId="5">
      <alignment horizontal="center"/>
    </xf>
    <xf numFmtId="0" fontId="12" fillId="6" borderId="0">
      <alignment horizontal="left"/>
    </xf>
    <xf numFmtId="3" fontId="6" fillId="7" borderId="1" applyNumberFormat="0" applyBorder="0" applyAlignment="0" applyProtection="0">
      <alignment horizontal="left" vertical="center" wrapText="1" readingOrder="1"/>
    </xf>
    <xf numFmtId="0" fontId="14" fillId="8" borderId="1" applyNumberFormat="0" applyBorder="0" applyAlignment="0" applyProtection="0">
      <alignment horizontal="left" wrapText="1" readingOrder="1"/>
    </xf>
    <xf numFmtId="164" fontId="11" fillId="5" borderId="0" applyNumberFormat="0" applyAlignment="0" applyProtection="0">
      <alignment horizontal="left" wrapText="1" readingOrder="1"/>
    </xf>
    <xf numFmtId="0" fontId="3" fillId="3" borderId="0"/>
    <xf numFmtId="0" fontId="12" fillId="9" borderId="0"/>
    <xf numFmtId="0" fontId="12" fillId="4" borderId="0"/>
    <xf numFmtId="0" fontId="9" fillId="0" borderId="0"/>
    <xf numFmtId="0" fontId="8" fillId="0" borderId="0"/>
    <xf numFmtId="0" fontId="1" fillId="2" borderId="0" applyNumberFormat="0" applyFont="0" applyBorder="0" applyAlignment="0" applyProtection="0"/>
    <xf numFmtId="0" fontId="1" fillId="2" borderId="0" applyNumberFormat="0" applyFont="0" applyBorder="0" applyAlignment="0" applyProtection="0"/>
  </cellStyleXfs>
  <cellXfs count="51">
    <xf numFmtId="0" fontId="0" fillId="0" borderId="0" xfId="0"/>
    <xf numFmtId="0" fontId="0" fillId="0" borderId="0" xfId="2" applyFont="1" applyFill="1" applyAlignment="1">
      <alignment vertical="top"/>
    </xf>
    <xf numFmtId="0" fontId="4" fillId="0" borderId="0" xfId="1" applyFill="1" applyAlignment="1" applyProtection="1">
      <alignment horizontal="left" vertical="top"/>
    </xf>
    <xf numFmtId="0" fontId="0" fillId="0" borderId="0" xfId="2" applyFont="1" applyFill="1" applyAlignment="1">
      <alignment horizontal="center" vertical="top"/>
    </xf>
    <xf numFmtId="0" fontId="1" fillId="0" borderId="0" xfId="2" applyFont="1" applyFill="1" applyAlignment="1">
      <alignment vertical="top"/>
    </xf>
    <xf numFmtId="0" fontId="4" fillId="0" borderId="0" xfId="1" applyFont="1" applyFill="1" applyAlignment="1" applyProtection="1">
      <alignment horizontal="left" vertical="top"/>
    </xf>
    <xf numFmtId="0" fontId="12" fillId="2" borderId="5" xfId="3" applyAlignment="1">
      <alignment horizontal="center" vertical="top"/>
    </xf>
    <xf numFmtId="0" fontId="12" fillId="6" borderId="0" xfId="4" applyAlignment="1">
      <alignment horizontal="left" vertical="top"/>
    </xf>
    <xf numFmtId="0" fontId="0" fillId="0" borderId="0" xfId="2" applyFont="1" applyFill="1" applyBorder="1" applyAlignment="1">
      <alignment vertical="top"/>
    </xf>
    <xf numFmtId="0" fontId="0" fillId="0" borderId="0" xfId="2" applyFont="1" applyFill="1" applyBorder="1" applyAlignment="1">
      <alignment horizontal="left" vertical="top"/>
    </xf>
    <xf numFmtId="0" fontId="0" fillId="0" borderId="0" xfId="2" applyFont="1" applyFill="1" applyAlignment="1">
      <alignment horizontal="left" vertical="top"/>
    </xf>
    <xf numFmtId="0" fontId="5" fillId="0" borderId="0" xfId="2" applyFont="1" applyFill="1" applyAlignment="1">
      <alignment vertical="top"/>
    </xf>
    <xf numFmtId="0" fontId="2" fillId="0" borderId="0" xfId="2" applyFont="1" applyFill="1" applyAlignment="1">
      <alignment vertical="top"/>
    </xf>
    <xf numFmtId="165" fontId="13" fillId="2" borderId="4" xfId="2" applyNumberFormat="1" applyFont="1" applyBorder="1" applyAlignment="1"/>
    <xf numFmtId="0" fontId="7" fillId="0" borderId="4" xfId="2" applyFont="1" applyFill="1" applyBorder="1" applyAlignment="1">
      <alignment vertical="top"/>
    </xf>
    <xf numFmtId="0" fontId="5" fillId="0" borderId="0" xfId="2" applyFont="1" applyFill="1" applyAlignment="1">
      <alignment horizontal="center" vertical="top"/>
    </xf>
    <xf numFmtId="0" fontId="0" fillId="0" borderId="0" xfId="2" applyFont="1" applyFill="1" applyAlignment="1">
      <alignment vertical="top" wrapText="1"/>
    </xf>
    <xf numFmtId="0" fontId="0" fillId="0" borderId="0" xfId="2" applyFont="1" applyFill="1" applyAlignment="1">
      <alignment horizontal="left" vertical="top" wrapText="1"/>
    </xf>
    <xf numFmtId="0" fontId="12" fillId="0" borderId="0" xfId="2" applyFont="1" applyFill="1" applyAlignment="1">
      <alignment vertical="top" wrapText="1"/>
    </xf>
    <xf numFmtId="0" fontId="0" fillId="0" borderId="1" xfId="2" applyFont="1" applyFill="1" applyBorder="1" applyAlignment="1">
      <alignment horizontal="left" vertical="top"/>
    </xf>
    <xf numFmtId="0" fontId="0" fillId="10" borderId="0" xfId="2" applyFont="1" applyFill="1" applyAlignment="1">
      <alignment vertical="top"/>
    </xf>
    <xf numFmtId="0" fontId="0" fillId="0" borderId="0" xfId="2" applyFont="1" applyFill="1" applyAlignment="1">
      <alignment horizontal="right" vertical="top"/>
    </xf>
    <xf numFmtId="0" fontId="5" fillId="0" borderId="0" xfId="2" applyFont="1" applyFill="1" applyAlignment="1">
      <alignment horizontal="left" vertical="top" wrapText="1"/>
    </xf>
    <xf numFmtId="0" fontId="0" fillId="11" borderId="6" xfId="0" applyFill="1" applyBorder="1" applyAlignment="1">
      <alignment horizontal="center" vertical="top"/>
    </xf>
    <xf numFmtId="0" fontId="9" fillId="0" borderId="3" xfId="11" applyBorder="1" applyAlignment="1"/>
    <xf numFmtId="0" fontId="10" fillId="0" borderId="3" xfId="11" applyFont="1" applyBorder="1" applyAlignment="1">
      <alignment vertical="top"/>
    </xf>
    <xf numFmtId="0" fontId="0" fillId="12" borderId="6" xfId="0" applyFill="1" applyBorder="1" applyAlignment="1">
      <alignment horizontal="center" vertical="top"/>
    </xf>
    <xf numFmtId="0" fontId="0" fillId="13" borderId="6" xfId="0" applyFill="1" applyBorder="1" applyAlignment="1">
      <alignment horizontal="center" vertical="top"/>
    </xf>
    <xf numFmtId="0" fontId="3" fillId="0" borderId="0" xfId="2" applyFont="1" applyFill="1" applyAlignment="1">
      <alignment horizontal="center" vertical="top"/>
    </xf>
    <xf numFmtId="0" fontId="16" fillId="0" borderId="0" xfId="2" applyFont="1" applyFill="1" applyAlignment="1">
      <alignment horizontal="center" vertical="top"/>
    </xf>
    <xf numFmtId="0" fontId="17" fillId="0" borderId="0" xfId="2" applyFont="1" applyFill="1" applyAlignment="1">
      <alignment horizontal="center" vertical="top"/>
    </xf>
    <xf numFmtId="0" fontId="3" fillId="0" borderId="0" xfId="2" applyFont="1" applyFill="1" applyAlignment="1">
      <alignment vertical="top"/>
    </xf>
    <xf numFmtId="0" fontId="3" fillId="6" borderId="0" xfId="4" applyFont="1" applyAlignment="1">
      <alignment horizontal="left" vertical="top"/>
    </xf>
    <xf numFmtId="0" fontId="3" fillId="14" borderId="0" xfId="2" applyFont="1" applyFill="1" applyAlignment="1">
      <alignment vertical="top"/>
    </xf>
    <xf numFmtId="0" fontId="0" fillId="15" borderId="6" xfId="0" applyFill="1" applyBorder="1" applyAlignment="1">
      <alignment horizontal="center" vertical="top"/>
    </xf>
    <xf numFmtId="14" fontId="13" fillId="2" borderId="0" xfId="2" applyNumberFormat="1" applyFont="1" applyBorder="1" applyAlignment="1"/>
    <xf numFmtId="165" fontId="13" fillId="2" borderId="0" xfId="2" applyNumberFormat="1" applyFont="1" applyBorder="1" applyAlignment="1"/>
    <xf numFmtId="0" fontId="13" fillId="0" borderId="2" xfId="11" applyFont="1" applyBorder="1" applyAlignment="1">
      <alignment horizontal="right"/>
    </xf>
    <xf numFmtId="0" fontId="18" fillId="0" borderId="0" xfId="1" applyFont="1" applyFill="1" applyAlignment="1" applyProtection="1">
      <alignment horizontal="left" vertical="top"/>
    </xf>
    <xf numFmtId="0" fontId="19" fillId="0" borderId="0" xfId="2" applyFont="1" applyFill="1" applyAlignment="1">
      <alignment horizontal="center" vertical="top"/>
    </xf>
    <xf numFmtId="0" fontId="20" fillId="0" borderId="3" xfId="11" applyFont="1" applyBorder="1" applyAlignment="1"/>
    <xf numFmtId="0" fontId="21" fillId="0" borderId="0" xfId="2" applyFont="1" applyFill="1" applyAlignment="1">
      <alignment vertical="top"/>
    </xf>
    <xf numFmtId="165" fontId="13" fillId="2" borderId="4" xfId="2" applyNumberFormat="1" applyFont="1" applyBorder="1" applyAlignment="1">
      <alignment horizontal="left"/>
    </xf>
    <xf numFmtId="0" fontId="22" fillId="0" borderId="0" xfId="2" applyFont="1" applyFill="1" applyAlignment="1">
      <alignment vertical="top"/>
    </xf>
    <xf numFmtId="0" fontId="23" fillId="0" borderId="2" xfId="11" applyFont="1" applyBorder="1" applyAlignment="1"/>
    <xf numFmtId="0" fontId="24" fillId="0" borderId="2" xfId="11" applyFont="1" applyBorder="1" applyAlignment="1">
      <alignment vertical="top"/>
    </xf>
    <xf numFmtId="0" fontId="12" fillId="0" borderId="5" xfId="3" applyFill="1" applyAlignment="1">
      <alignment horizontal="center" vertical="top"/>
    </xf>
    <xf numFmtId="0" fontId="3" fillId="0" borderId="0" xfId="4" applyFont="1" applyFill="1" applyAlignment="1">
      <alignment horizontal="left" vertical="top"/>
    </xf>
    <xf numFmtId="0" fontId="12" fillId="0" borderId="0" xfId="4" applyFill="1" applyAlignment="1">
      <alignment horizontal="left" vertical="top"/>
    </xf>
    <xf numFmtId="0" fontId="25" fillId="0" borderId="0" xfId="2" applyFont="1" applyFill="1" applyAlignment="1">
      <alignment horizontal="center" vertical="top" wrapText="1"/>
    </xf>
    <xf numFmtId="14" fontId="13" fillId="2" borderId="7" xfId="2" applyNumberFormat="1" applyFont="1" applyBorder="1" applyAlignment="1"/>
  </cellXfs>
  <cellStyles count="15">
    <cellStyle name="Assumptions" xfId="10"/>
    <cellStyle name="Checking required" xfId="7"/>
    <cellStyle name="Hardcoded inputs" xfId="5"/>
    <cellStyle name="Hyperlink" xfId="1" builtinId="8"/>
    <cellStyle name="Normal" xfId="0" builtinId="0"/>
    <cellStyle name="Normal 2" xfId="2"/>
    <cellStyle name="Normal 2 2" xfId="14"/>
    <cellStyle name="Normal 8" xfId="13"/>
    <cellStyle name="Section break 1" xfId="3"/>
    <cellStyle name="Section break 2" xfId="4"/>
    <cellStyle name="Switches" xfId="6"/>
    <cellStyle name="Table headers 1" xfId="8"/>
    <cellStyle name="Table headers 2" xfId="9"/>
    <cellStyle name="Title 1" xfId="11"/>
    <cellStyle name="Title 2" xfId="12"/>
  </cellStyles>
  <dxfs count="5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9999"/>
      <color rgb="FF0072C6"/>
      <color rgb="FFCCECFF"/>
      <color rgb="FFFFEAD5"/>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5233988</xdr:colOff>
      <xdr:row>0</xdr:row>
      <xdr:rowOff>38100</xdr:rowOff>
    </xdr:from>
    <xdr:to>
      <xdr:col>4</xdr:col>
      <xdr:colOff>6122988</xdr:colOff>
      <xdr:row>0</xdr:row>
      <xdr:rowOff>393700</xdr:rowOff>
    </xdr:to>
    <xdr:pic>
      <xdr:nvPicPr>
        <xdr:cNvPr id="2" name="Picture 1" descr="NHS 10mm - RGB Blue.jpg"/>
        <xdr:cNvPicPr/>
      </xdr:nvPicPr>
      <xdr:blipFill>
        <a:blip xmlns:r="http://schemas.openxmlformats.org/officeDocument/2006/relationships" r:embed="rId1"/>
        <a:stretch>
          <a:fillRect/>
        </a:stretch>
      </xdr:blipFill>
      <xdr:spPr>
        <a:xfrm>
          <a:off x="8710613" y="38100"/>
          <a:ext cx="889000" cy="355600"/>
        </a:xfrm>
        <a:prstGeom prst="rect">
          <a:avLst/>
        </a:prstGeom>
      </xdr:spPr>
    </xdr:pic>
    <xdr:clientData/>
  </xdr:twoCellAnchor>
</xdr:wsDr>
</file>

<file path=xl/theme/theme1.xml><?xml version="1.0" encoding="utf-8"?>
<a:theme xmlns:a="http://schemas.openxmlformats.org/drawingml/2006/main" name="2020Delivery">
  <a:themeElements>
    <a:clrScheme name="2020 PowerPoint colour scheme">
      <a:dk1>
        <a:srgbClr val="000000"/>
      </a:dk1>
      <a:lt1>
        <a:srgbClr val="FFFFFF"/>
      </a:lt1>
      <a:dk2>
        <a:srgbClr val="C41230"/>
      </a:dk2>
      <a:lt2>
        <a:srgbClr val="FFFFFF"/>
      </a:lt2>
      <a:accent1>
        <a:srgbClr val="C41230"/>
      </a:accent1>
      <a:accent2>
        <a:srgbClr val="00629C"/>
      </a:accent2>
      <a:accent3>
        <a:srgbClr val="008A5E"/>
      </a:accent3>
      <a:accent4>
        <a:srgbClr val="F8971D"/>
      </a:accent4>
      <a:accent5>
        <a:srgbClr val="98288C"/>
      </a:accent5>
      <a:accent6>
        <a:srgbClr val="5A8DC8"/>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lIns="54000" tIns="36000" rIns="36000" bIns="36000" rtlCol="0" anchor="t" anchorCtr="0"/>
      <a:lstStyle>
        <a:defPPr marL="177800" indent="-177800" algn="l">
          <a:buClr>
            <a:schemeClr val="accent1"/>
          </a:buClr>
          <a:buFont typeface="Wingdings" panose="05000000000000000000" pitchFamily="2" charset="2"/>
          <a:buChar char="§"/>
          <a:defRPr sz="14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2020Delivery" id="{1857D91F-38D0-4479-B295-627403C3AFB9}" vid="{F3276E8C-ED61-488D-BEBF-D70AA945885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H151"/>
  <sheetViews>
    <sheetView showGridLines="0" tabSelected="1" zoomScale="70" zoomScaleNormal="70" workbookViewId="0">
      <selection activeCell="G6" sqref="G6"/>
    </sheetView>
  </sheetViews>
  <sheetFormatPr defaultColWidth="9.1328125" defaultRowHeight="14.25" x14ac:dyDescent="0.45"/>
  <cols>
    <col min="1" max="1" width="3.73046875" style="3" customWidth="1"/>
    <col min="2" max="2" width="1.06640625" style="28" customWidth="1"/>
    <col min="3" max="3" width="41.73046875" style="1" customWidth="1"/>
    <col min="4" max="4" width="2.1328125" style="1" customWidth="1"/>
    <col min="5" max="5" width="86.3984375" style="1" customWidth="1"/>
    <col min="6" max="13" width="9.1328125" style="1"/>
    <col min="14" max="14" width="31" style="1" customWidth="1"/>
    <col min="15" max="16384" width="9.1328125" style="1"/>
  </cols>
  <sheetData>
    <row r="1" spans="1:8" ht="36.75" customHeight="1" x14ac:dyDescent="0.45">
      <c r="C1" s="43" t="s">
        <v>130</v>
      </c>
    </row>
    <row r="2" spans="1:8" s="4" customFormat="1" ht="21" x14ac:dyDescent="0.65">
      <c r="A2" s="2"/>
      <c r="B2" s="28"/>
      <c r="C2" s="44" t="str">
        <f ca="1">MID(CELL("filename",A2),FIND("]",CELL("filename",A2))+1,LEN(CELL("filename",A2))-FIND("]",CELL("filename",A2)))</f>
        <v>Proposal</v>
      </c>
      <c r="D2" s="24"/>
      <c r="E2" s="14"/>
      <c r="H2" s="1"/>
    </row>
    <row r="3" spans="1:8" s="4" customFormat="1" x14ac:dyDescent="0.45">
      <c r="A3" s="5"/>
      <c r="B3" s="28"/>
      <c r="C3" s="45" t="s">
        <v>68</v>
      </c>
      <c r="D3" s="25"/>
      <c r="E3" s="14"/>
      <c r="H3" s="1"/>
    </row>
    <row r="4" spans="1:8" s="4" customFormat="1" x14ac:dyDescent="0.35">
      <c r="A4" s="5"/>
      <c r="B4" s="28"/>
      <c r="C4" s="37" t="s">
        <v>0</v>
      </c>
      <c r="D4" s="13" t="str">
        <f ca="1">MID(CELL("filename",D4),FIND(" v",CELL("filename",D4))+1,FIND(".xls",CELL("filename",D4))-FIND(" v",CELL("filename",D4))-1)</f>
        <v>v20170221b (final edits</v>
      </c>
      <c r="E4" s="14"/>
      <c r="F4" s="35"/>
      <c r="G4" s="36"/>
      <c r="H4" s="1"/>
    </row>
    <row r="5" spans="1:8" s="41" customFormat="1" ht="10.5" x14ac:dyDescent="0.35">
      <c r="A5" s="38"/>
      <c r="B5" s="39"/>
      <c r="C5" s="50">
        <f ca="1">TODAY()</f>
        <v>42787</v>
      </c>
      <c r="D5" s="40"/>
      <c r="E5" s="42">
        <f ca="1">NOW()</f>
        <v>42787.731575925929</v>
      </c>
      <c r="F5" s="35"/>
      <c r="G5" s="36"/>
    </row>
    <row r="6" spans="1:8" ht="7.5" customHeight="1" x14ac:dyDescent="0.45"/>
    <row r="7" spans="1:8" x14ac:dyDescent="0.45">
      <c r="C7" s="11" t="s">
        <v>1</v>
      </c>
      <c r="D7" s="11"/>
    </row>
    <row r="8" spans="1:8" s="11" customFormat="1" x14ac:dyDescent="0.45">
      <c r="A8" s="15"/>
      <c r="B8" s="30"/>
      <c r="C8" s="11" t="s">
        <v>2</v>
      </c>
    </row>
    <row r="9" spans="1:8" s="11" customFormat="1" x14ac:dyDescent="0.45">
      <c r="A9" s="15"/>
      <c r="B9" s="30"/>
      <c r="C9" s="11" t="s">
        <v>93</v>
      </c>
    </row>
    <row r="10" spans="1:8" s="11" customFormat="1" x14ac:dyDescent="0.45">
      <c r="A10" s="15"/>
      <c r="B10" s="30"/>
      <c r="C10" s="11" t="s">
        <v>124</v>
      </c>
    </row>
    <row r="11" spans="1:8" s="11" customFormat="1" x14ac:dyDescent="0.45">
      <c r="A11" s="15"/>
      <c r="B11" s="30"/>
      <c r="C11" s="11" t="s">
        <v>123</v>
      </c>
    </row>
    <row r="12" spans="1:8" x14ac:dyDescent="0.45">
      <c r="A12" s="28">
        <f>COUNTIF(B:B,"na")</f>
        <v>56</v>
      </c>
      <c r="B12" s="31"/>
      <c r="C12" s="33" t="str">
        <f>IF(A12&gt;0,"WARNING - "&amp;A12&amp;" dropdowns have not been answered","You have completed all the drop downs")</f>
        <v>WARNING - 56 dropdowns have not been answered</v>
      </c>
    </row>
    <row r="13" spans="1:8" s="7" customFormat="1" x14ac:dyDescent="0.45">
      <c r="A13" s="6">
        <v>1</v>
      </c>
      <c r="B13" s="32"/>
      <c r="C13" s="7" t="s">
        <v>3</v>
      </c>
    </row>
    <row r="15" spans="1:8" x14ac:dyDescent="0.45">
      <c r="C15" s="1" t="s">
        <v>5</v>
      </c>
      <c r="E15" s="8" t="s">
        <v>4</v>
      </c>
    </row>
    <row r="16" spans="1:8" ht="5.65" customHeight="1" x14ac:dyDescent="0.45">
      <c r="E16" s="8"/>
    </row>
    <row r="17" spans="3:5" x14ac:dyDescent="0.45">
      <c r="C17" s="1" t="s">
        <v>6</v>
      </c>
      <c r="E17" s="19"/>
    </row>
    <row r="18" spans="3:5" ht="6.75" customHeight="1" x14ac:dyDescent="0.45">
      <c r="E18" s="9"/>
    </row>
    <row r="19" spans="3:5" x14ac:dyDescent="0.45">
      <c r="C19" s="1" t="s">
        <v>7</v>
      </c>
      <c r="E19" s="19"/>
    </row>
    <row r="20" spans="3:5" x14ac:dyDescent="0.45">
      <c r="C20" s="1" t="s">
        <v>8</v>
      </c>
      <c r="E20" s="19"/>
    </row>
    <row r="21" spans="3:5" x14ac:dyDescent="0.45">
      <c r="C21" s="1" t="s">
        <v>9</v>
      </c>
      <c r="E21" s="19"/>
    </row>
    <row r="22" spans="3:5" x14ac:dyDescent="0.45">
      <c r="C22" s="1" t="s">
        <v>16</v>
      </c>
      <c r="E22" s="19"/>
    </row>
    <row r="23" spans="3:5" ht="42.75" x14ac:dyDescent="0.45">
      <c r="C23" s="16" t="s">
        <v>116</v>
      </c>
      <c r="D23" s="16"/>
      <c r="E23" s="19"/>
    </row>
    <row r="24" spans="3:5" ht="6.4" customHeight="1" x14ac:dyDescent="0.45">
      <c r="C24" s="16"/>
      <c r="D24" s="16"/>
      <c r="E24" s="9"/>
    </row>
    <row r="25" spans="3:5" x14ac:dyDescent="0.45">
      <c r="C25" s="1" t="s">
        <v>10</v>
      </c>
      <c r="E25" s="19"/>
    </row>
    <row r="26" spans="3:5" x14ac:dyDescent="0.45">
      <c r="C26" s="1" t="s">
        <v>11</v>
      </c>
      <c r="E26" s="19"/>
    </row>
    <row r="27" spans="3:5" x14ac:dyDescent="0.45">
      <c r="C27" s="1" t="s">
        <v>12</v>
      </c>
      <c r="E27" s="19"/>
    </row>
    <row r="28" spans="3:5" x14ac:dyDescent="0.45">
      <c r="C28" s="1" t="s">
        <v>13</v>
      </c>
      <c r="E28" s="19"/>
    </row>
    <row r="29" spans="3:5" x14ac:dyDescent="0.45">
      <c r="E29" s="10"/>
    </row>
    <row r="30" spans="3:5" ht="57" x14ac:dyDescent="0.45">
      <c r="C30" s="16" t="s">
        <v>118</v>
      </c>
      <c r="D30" s="16"/>
      <c r="E30" s="22" t="s">
        <v>94</v>
      </c>
    </row>
    <row r="31" spans="3:5" ht="71.25" x14ac:dyDescent="0.45">
      <c r="C31" s="16" t="s">
        <v>117</v>
      </c>
      <c r="D31" s="16"/>
      <c r="E31" s="19"/>
    </row>
    <row r="32" spans="3:5" x14ac:dyDescent="0.45">
      <c r="C32" s="16"/>
      <c r="D32" s="16"/>
      <c r="E32" s="9"/>
    </row>
    <row r="33" spans="1:5" ht="42.75" customHeight="1" thickBot="1" x14ac:dyDescent="0.5">
      <c r="C33" s="1" t="s">
        <v>14</v>
      </c>
      <c r="E33" s="10"/>
    </row>
    <row r="34" spans="1:5" ht="43.5" thickTop="1" thickBot="1" x14ac:dyDescent="0.5">
      <c r="A34" s="1"/>
      <c r="B34" s="28" t="str">
        <f>IF(C34="&lt;not answered&gt;","na",0)</f>
        <v>na</v>
      </c>
      <c r="C34" s="23" t="s">
        <v>119</v>
      </c>
      <c r="E34" s="17" t="s">
        <v>125</v>
      </c>
    </row>
    <row r="35" spans="1:5" s="7" customFormat="1" ht="14.65" thickTop="1" x14ac:dyDescent="0.45">
      <c r="A35" s="6">
        <v>2</v>
      </c>
      <c r="B35" s="32"/>
      <c r="C35" s="7" t="s">
        <v>15</v>
      </c>
    </row>
    <row r="36" spans="1:5" x14ac:dyDescent="0.45">
      <c r="C36" s="8" t="s">
        <v>109</v>
      </c>
      <c r="D36" s="8"/>
    </row>
    <row r="37" spans="1:5" x14ac:dyDescent="0.45">
      <c r="E37" s="12" t="s">
        <v>20</v>
      </c>
    </row>
    <row r="38" spans="1:5" x14ac:dyDescent="0.45">
      <c r="C38" s="20" t="s">
        <v>108</v>
      </c>
      <c r="E38" s="1" t="s">
        <v>21</v>
      </c>
    </row>
    <row r="39" spans="1:5" x14ac:dyDescent="0.45">
      <c r="E39" s="12" t="s">
        <v>17</v>
      </c>
    </row>
    <row r="40" spans="1:5" x14ac:dyDescent="0.45">
      <c r="C40" s="20" t="s">
        <v>108</v>
      </c>
      <c r="E40" s="1" t="s">
        <v>18</v>
      </c>
    </row>
    <row r="41" spans="1:5" x14ac:dyDescent="0.45">
      <c r="C41" s="20" t="s">
        <v>108</v>
      </c>
      <c r="E41" s="1" t="s">
        <v>19</v>
      </c>
    </row>
    <row r="42" spans="1:5" x14ac:dyDescent="0.45">
      <c r="C42" s="20" t="s">
        <v>108</v>
      </c>
      <c r="E42" s="1" t="s">
        <v>103</v>
      </c>
    </row>
    <row r="43" spans="1:5" x14ac:dyDescent="0.45">
      <c r="C43" s="20" t="s">
        <v>108</v>
      </c>
      <c r="E43" s="1" t="s">
        <v>107</v>
      </c>
    </row>
    <row r="44" spans="1:5" x14ac:dyDescent="0.45">
      <c r="E44" s="12" t="s">
        <v>104</v>
      </c>
    </row>
    <row r="45" spans="1:5" x14ac:dyDescent="0.45">
      <c r="C45" s="20" t="s">
        <v>108</v>
      </c>
      <c r="E45" s="1" t="s">
        <v>129</v>
      </c>
    </row>
    <row r="46" spans="1:5" x14ac:dyDescent="0.45">
      <c r="C46" s="20" t="s">
        <v>108</v>
      </c>
      <c r="E46" s="1" t="s">
        <v>105</v>
      </c>
    </row>
    <row r="47" spans="1:5" x14ac:dyDescent="0.45">
      <c r="C47" s="20" t="s">
        <v>108</v>
      </c>
      <c r="E47" s="1" t="s">
        <v>106</v>
      </c>
    </row>
    <row r="50" spans="1:5" s="7" customFormat="1" x14ac:dyDescent="0.45">
      <c r="A50" s="6">
        <v>3</v>
      </c>
      <c r="B50" s="32"/>
      <c r="C50" s="7" t="s">
        <v>22</v>
      </c>
    </row>
    <row r="51" spans="1:5" x14ac:dyDescent="0.45">
      <c r="C51" s="1" t="s">
        <v>110</v>
      </c>
    </row>
    <row r="53" spans="1:5" ht="14.65" thickBot="1" x14ac:dyDescent="0.5">
      <c r="A53" s="3" t="s">
        <v>24</v>
      </c>
      <c r="B53" s="31"/>
      <c r="C53" s="1" t="s">
        <v>23</v>
      </c>
    </row>
    <row r="54" spans="1:5" ht="15" thickTop="1" thickBot="1" x14ac:dyDescent="0.5">
      <c r="A54" s="29"/>
      <c r="B54" s="28" t="str">
        <f>IF(C54="&lt;not answered&gt;","na",0)</f>
        <v>na</v>
      </c>
      <c r="C54" s="23" t="s">
        <v>119</v>
      </c>
      <c r="E54" s="1" t="s">
        <v>25</v>
      </c>
    </row>
    <row r="55" spans="1:5" ht="15" thickTop="1" thickBot="1" x14ac:dyDescent="0.5">
      <c r="A55" s="29"/>
      <c r="B55" s="28" t="str">
        <f t="shared" ref="B55:B62" si="0">IF(C55="&lt;not answered&gt;","na",0)</f>
        <v>na</v>
      </c>
      <c r="C55" s="23" t="s">
        <v>119</v>
      </c>
      <c r="E55" s="1" t="s">
        <v>26</v>
      </c>
    </row>
    <row r="56" spans="1:5" ht="15" thickTop="1" thickBot="1" x14ac:dyDescent="0.5">
      <c r="A56" s="29"/>
      <c r="B56" s="28" t="str">
        <f t="shared" si="0"/>
        <v>na</v>
      </c>
      <c r="C56" s="23" t="s">
        <v>119</v>
      </c>
      <c r="E56" s="1" t="s">
        <v>27</v>
      </c>
    </row>
    <row r="57" spans="1:5" ht="15" thickTop="1" thickBot="1" x14ac:dyDescent="0.5">
      <c r="A57" s="29"/>
      <c r="B57" s="28" t="str">
        <f t="shared" si="0"/>
        <v>na</v>
      </c>
      <c r="C57" s="23" t="s">
        <v>119</v>
      </c>
      <c r="E57" s="1" t="s">
        <v>28</v>
      </c>
    </row>
    <row r="58" spans="1:5" ht="15" thickTop="1" thickBot="1" x14ac:dyDescent="0.5">
      <c r="A58" s="29"/>
      <c r="B58" s="28" t="str">
        <f t="shared" si="0"/>
        <v>na</v>
      </c>
      <c r="C58" s="23" t="s">
        <v>119</v>
      </c>
      <c r="E58" s="16" t="s">
        <v>49</v>
      </c>
    </row>
    <row r="59" spans="1:5" ht="15" thickTop="1" thickBot="1" x14ac:dyDescent="0.5">
      <c r="A59" s="29"/>
      <c r="B59" s="28" t="str">
        <f t="shared" si="0"/>
        <v>na</v>
      </c>
      <c r="C59" s="23" t="s">
        <v>119</v>
      </c>
      <c r="E59" s="1" t="s">
        <v>29</v>
      </c>
    </row>
    <row r="60" spans="1:5" ht="15" thickTop="1" thickBot="1" x14ac:dyDescent="0.5">
      <c r="A60" s="29"/>
      <c r="B60" s="28" t="str">
        <f t="shared" si="0"/>
        <v>na</v>
      </c>
      <c r="C60" s="23" t="s">
        <v>119</v>
      </c>
      <c r="E60" s="1" t="s">
        <v>30</v>
      </c>
    </row>
    <row r="61" spans="1:5" ht="15" thickTop="1" thickBot="1" x14ac:dyDescent="0.5">
      <c r="E61" s="1" t="s">
        <v>31</v>
      </c>
    </row>
    <row r="62" spans="1:5" ht="15" thickTop="1" thickBot="1" x14ac:dyDescent="0.5">
      <c r="B62" s="28" t="str">
        <f t="shared" si="0"/>
        <v>na</v>
      </c>
      <c r="C62" s="23" t="s">
        <v>119</v>
      </c>
      <c r="E62" s="19"/>
    </row>
    <row r="63" spans="1:5" ht="14.65" thickTop="1" x14ac:dyDescent="0.45"/>
    <row r="64" spans="1:5" ht="14.65" thickBot="1" x14ac:dyDescent="0.5">
      <c r="A64" s="3" t="s">
        <v>39</v>
      </c>
      <c r="B64" s="31"/>
      <c r="C64" s="1" t="s">
        <v>38</v>
      </c>
    </row>
    <row r="65" spans="1:5" ht="15" thickTop="1" thickBot="1" x14ac:dyDescent="0.5">
      <c r="B65" s="28" t="str">
        <f t="shared" ref="B65:B73" si="1">IF(C65="&lt;not answered&gt;","na",0)</f>
        <v>na</v>
      </c>
      <c r="C65" s="23" t="s">
        <v>119</v>
      </c>
      <c r="E65" s="1" t="s">
        <v>32</v>
      </c>
    </row>
    <row r="66" spans="1:5" ht="15" thickTop="1" thickBot="1" x14ac:dyDescent="0.5">
      <c r="B66" s="28" t="str">
        <f t="shared" si="1"/>
        <v>na</v>
      </c>
      <c r="C66" s="23" t="s">
        <v>119</v>
      </c>
      <c r="E66" s="1" t="s">
        <v>33</v>
      </c>
    </row>
    <row r="67" spans="1:5" ht="15" thickTop="1" thickBot="1" x14ac:dyDescent="0.5">
      <c r="B67" s="28" t="str">
        <f t="shared" si="1"/>
        <v>na</v>
      </c>
      <c r="C67" s="23" t="s">
        <v>119</v>
      </c>
      <c r="E67" s="1" t="s">
        <v>34</v>
      </c>
    </row>
    <row r="68" spans="1:5" ht="15" thickTop="1" thickBot="1" x14ac:dyDescent="0.5">
      <c r="B68" s="28" t="str">
        <f t="shared" si="1"/>
        <v>na</v>
      </c>
      <c r="C68" s="23" t="s">
        <v>119</v>
      </c>
      <c r="E68" s="1" t="s">
        <v>50</v>
      </c>
    </row>
    <row r="69" spans="1:5" ht="15" thickTop="1" thickBot="1" x14ac:dyDescent="0.5">
      <c r="B69" s="28" t="str">
        <f t="shared" si="1"/>
        <v>na</v>
      </c>
      <c r="C69" s="23" t="s">
        <v>119</v>
      </c>
      <c r="E69" s="18" t="s">
        <v>35</v>
      </c>
    </row>
    <row r="70" spans="1:5" ht="15" thickTop="1" thickBot="1" x14ac:dyDescent="0.5">
      <c r="B70" s="28" t="str">
        <f t="shared" si="1"/>
        <v>na</v>
      </c>
      <c r="C70" s="23" t="s">
        <v>119</v>
      </c>
      <c r="E70" s="1" t="s">
        <v>36</v>
      </c>
    </row>
    <row r="71" spans="1:5" ht="15" thickTop="1" thickBot="1" x14ac:dyDescent="0.5">
      <c r="B71" s="28" t="str">
        <f t="shared" si="1"/>
        <v>na</v>
      </c>
      <c r="C71" s="23" t="s">
        <v>119</v>
      </c>
      <c r="E71" s="1" t="s">
        <v>37</v>
      </c>
    </row>
    <row r="72" spans="1:5" ht="15" thickTop="1" thickBot="1" x14ac:dyDescent="0.5">
      <c r="E72" s="1" t="s">
        <v>31</v>
      </c>
    </row>
    <row r="73" spans="1:5" ht="15" thickTop="1" thickBot="1" x14ac:dyDescent="0.5">
      <c r="B73" s="28" t="str">
        <f t="shared" si="1"/>
        <v>na</v>
      </c>
      <c r="C73" s="23" t="s">
        <v>119</v>
      </c>
      <c r="E73" s="19"/>
    </row>
    <row r="74" spans="1:5" ht="14.65" thickTop="1" x14ac:dyDescent="0.45"/>
    <row r="75" spans="1:5" ht="14.65" thickBot="1" x14ac:dyDescent="0.5">
      <c r="A75" s="3" t="s">
        <v>47</v>
      </c>
      <c r="B75" s="31"/>
      <c r="C75" s="1" t="s">
        <v>48</v>
      </c>
      <c r="E75" s="1" t="s">
        <v>89</v>
      </c>
    </row>
    <row r="76" spans="1:5" ht="15" thickTop="1" thickBot="1" x14ac:dyDescent="0.5">
      <c r="B76" s="28" t="str">
        <f t="shared" ref="B76:B98" si="2">IF(C76="&lt;not answered&gt;","na",0)</f>
        <v>na</v>
      </c>
      <c r="C76" s="23" t="s">
        <v>119</v>
      </c>
      <c r="E76" s="1" t="s">
        <v>128</v>
      </c>
    </row>
    <row r="77" spans="1:5" ht="15" thickTop="1" thickBot="1" x14ac:dyDescent="0.5">
      <c r="B77" s="28" t="str">
        <f t="shared" si="2"/>
        <v>na</v>
      </c>
      <c r="C77" s="34" t="str">
        <f>IF($C$76="YES","ALL","&lt;not answered&gt;")</f>
        <v>&lt;not answered&gt;</v>
      </c>
      <c r="E77" s="1" t="s">
        <v>46</v>
      </c>
    </row>
    <row r="78" spans="1:5" ht="15" thickTop="1" thickBot="1" x14ac:dyDescent="0.5">
      <c r="B78" s="28" t="str">
        <f t="shared" si="2"/>
        <v>na</v>
      </c>
      <c r="C78" s="34" t="str">
        <f t="shared" ref="C78:C98" si="3">IF($C$76="YES","ALL","&lt;not answered&gt;")</f>
        <v>&lt;not answered&gt;</v>
      </c>
      <c r="E78" s="1" t="s">
        <v>45</v>
      </c>
    </row>
    <row r="79" spans="1:5" ht="15" thickTop="1" thickBot="1" x14ac:dyDescent="0.5">
      <c r="B79" s="28" t="str">
        <f t="shared" si="2"/>
        <v>na</v>
      </c>
      <c r="C79" s="34" t="str">
        <f t="shared" si="3"/>
        <v>&lt;not answered&gt;</v>
      </c>
      <c r="E79" s="1" t="s">
        <v>41</v>
      </c>
    </row>
    <row r="80" spans="1:5" ht="15" thickTop="1" thickBot="1" x14ac:dyDescent="0.5">
      <c r="B80" s="28" t="str">
        <f t="shared" si="2"/>
        <v>na</v>
      </c>
      <c r="C80" s="34" t="str">
        <f t="shared" si="3"/>
        <v>&lt;not answered&gt;</v>
      </c>
      <c r="E80" s="1" t="s">
        <v>79</v>
      </c>
    </row>
    <row r="81" spans="2:5" ht="15" thickTop="1" thickBot="1" x14ac:dyDescent="0.5">
      <c r="B81" s="28" t="str">
        <f t="shared" si="2"/>
        <v>na</v>
      </c>
      <c r="C81" s="34" t="str">
        <f t="shared" si="3"/>
        <v>&lt;not answered&gt;</v>
      </c>
      <c r="E81" s="1" t="s">
        <v>80</v>
      </c>
    </row>
    <row r="82" spans="2:5" ht="15" thickTop="1" thickBot="1" x14ac:dyDescent="0.5">
      <c r="B82" s="28" t="str">
        <f t="shared" si="2"/>
        <v>na</v>
      </c>
      <c r="C82" s="34" t="str">
        <f t="shared" si="3"/>
        <v>&lt;not answered&gt;</v>
      </c>
      <c r="E82" s="1" t="s">
        <v>81</v>
      </c>
    </row>
    <row r="83" spans="2:5" ht="15" thickTop="1" thickBot="1" x14ac:dyDescent="0.5">
      <c r="B83" s="28" t="str">
        <f t="shared" si="2"/>
        <v>na</v>
      </c>
      <c r="C83" s="34" t="str">
        <f t="shared" si="3"/>
        <v>&lt;not answered&gt;</v>
      </c>
      <c r="E83" s="1" t="s">
        <v>82</v>
      </c>
    </row>
    <row r="84" spans="2:5" ht="15" thickTop="1" thickBot="1" x14ac:dyDescent="0.5">
      <c r="B84" s="28" t="str">
        <f t="shared" si="2"/>
        <v>na</v>
      </c>
      <c r="C84" s="34" t="str">
        <f t="shared" si="3"/>
        <v>&lt;not answered&gt;</v>
      </c>
      <c r="E84" s="1" t="s">
        <v>83</v>
      </c>
    </row>
    <row r="85" spans="2:5" ht="15" thickTop="1" thickBot="1" x14ac:dyDescent="0.5">
      <c r="B85" s="28" t="str">
        <f t="shared" si="2"/>
        <v>na</v>
      </c>
      <c r="C85" s="34" t="str">
        <f t="shared" si="3"/>
        <v>&lt;not answered&gt;</v>
      </c>
      <c r="E85" s="1" t="s">
        <v>84</v>
      </c>
    </row>
    <row r="86" spans="2:5" ht="15" thickTop="1" thickBot="1" x14ac:dyDescent="0.5">
      <c r="B86" s="28" t="str">
        <f t="shared" si="2"/>
        <v>na</v>
      </c>
      <c r="C86" s="34" t="str">
        <f t="shared" si="3"/>
        <v>&lt;not answered&gt;</v>
      </c>
      <c r="E86" s="1" t="s">
        <v>85</v>
      </c>
    </row>
    <row r="87" spans="2:5" ht="15" thickTop="1" thickBot="1" x14ac:dyDescent="0.5">
      <c r="B87" s="28" t="str">
        <f t="shared" si="2"/>
        <v>na</v>
      </c>
      <c r="C87" s="34" t="str">
        <f t="shared" si="3"/>
        <v>&lt;not answered&gt;</v>
      </c>
      <c r="E87" s="1" t="s">
        <v>40</v>
      </c>
    </row>
    <row r="88" spans="2:5" ht="15" thickTop="1" thickBot="1" x14ac:dyDescent="0.5">
      <c r="B88" s="28" t="str">
        <f t="shared" si="2"/>
        <v>na</v>
      </c>
      <c r="C88" s="34" t="str">
        <f t="shared" si="3"/>
        <v>&lt;not answered&gt;</v>
      </c>
      <c r="E88" s="1" t="s">
        <v>86</v>
      </c>
    </row>
    <row r="89" spans="2:5" ht="15" thickTop="1" thickBot="1" x14ac:dyDescent="0.5">
      <c r="B89" s="28" t="str">
        <f t="shared" si="2"/>
        <v>na</v>
      </c>
      <c r="C89" s="34" t="str">
        <f t="shared" si="3"/>
        <v>&lt;not answered&gt;</v>
      </c>
      <c r="E89" s="1" t="s">
        <v>87</v>
      </c>
    </row>
    <row r="90" spans="2:5" ht="15" thickTop="1" thickBot="1" x14ac:dyDescent="0.5">
      <c r="B90" s="28" t="str">
        <f t="shared" si="2"/>
        <v>na</v>
      </c>
      <c r="C90" s="34" t="str">
        <f t="shared" si="3"/>
        <v>&lt;not answered&gt;</v>
      </c>
      <c r="E90" s="1" t="s">
        <v>44</v>
      </c>
    </row>
    <row r="91" spans="2:5" ht="15" thickTop="1" thickBot="1" x14ac:dyDescent="0.5">
      <c r="B91" s="28" t="str">
        <f t="shared" si="2"/>
        <v>na</v>
      </c>
      <c r="C91" s="34" t="str">
        <f t="shared" si="3"/>
        <v>&lt;not answered&gt;</v>
      </c>
      <c r="E91" s="1" t="s">
        <v>43</v>
      </c>
    </row>
    <row r="92" spans="2:5" ht="15" thickTop="1" thickBot="1" x14ac:dyDescent="0.5">
      <c r="B92" s="28" t="str">
        <f t="shared" si="2"/>
        <v>na</v>
      </c>
      <c r="C92" s="34" t="str">
        <f t="shared" si="3"/>
        <v>&lt;not answered&gt;</v>
      </c>
      <c r="E92" s="1" t="s">
        <v>42</v>
      </c>
    </row>
    <row r="93" spans="2:5" ht="15" thickTop="1" thickBot="1" x14ac:dyDescent="0.5">
      <c r="B93" s="28" t="str">
        <f t="shared" si="2"/>
        <v>na</v>
      </c>
      <c r="C93" s="34" t="str">
        <f t="shared" si="3"/>
        <v>&lt;not answered&gt;</v>
      </c>
      <c r="E93" s="1" t="s">
        <v>88</v>
      </c>
    </row>
    <row r="94" spans="2:5" ht="15" thickTop="1" thickBot="1" x14ac:dyDescent="0.5">
      <c r="B94" s="28" t="str">
        <f t="shared" si="2"/>
        <v>na</v>
      </c>
      <c r="C94" s="34" t="str">
        <f t="shared" si="3"/>
        <v>&lt;not answered&gt;</v>
      </c>
      <c r="E94" s="1" t="s">
        <v>90</v>
      </c>
    </row>
    <row r="95" spans="2:5" ht="15" thickTop="1" thickBot="1" x14ac:dyDescent="0.5">
      <c r="B95" s="28" t="str">
        <f t="shared" si="2"/>
        <v>na</v>
      </c>
      <c r="C95" s="34" t="str">
        <f t="shared" si="3"/>
        <v>&lt;not answered&gt;</v>
      </c>
      <c r="E95" s="1" t="s">
        <v>91</v>
      </c>
    </row>
    <row r="96" spans="2:5" ht="15" thickTop="1" thickBot="1" x14ac:dyDescent="0.5">
      <c r="B96" s="28" t="str">
        <f t="shared" si="2"/>
        <v>na</v>
      </c>
      <c r="C96" s="34" t="str">
        <f t="shared" si="3"/>
        <v>&lt;not answered&gt;</v>
      </c>
      <c r="E96" s="1" t="s">
        <v>92</v>
      </c>
    </row>
    <row r="97" spans="1:5" ht="15" thickTop="1" thickBot="1" x14ac:dyDescent="0.5">
      <c r="E97" s="1" t="s">
        <v>31</v>
      </c>
    </row>
    <row r="98" spans="1:5" ht="15" thickTop="1" thickBot="1" x14ac:dyDescent="0.5">
      <c r="B98" s="28" t="str">
        <f t="shared" si="2"/>
        <v>na</v>
      </c>
      <c r="C98" s="34" t="str">
        <f t="shared" si="3"/>
        <v>&lt;not answered&gt;</v>
      </c>
      <c r="E98" s="19"/>
    </row>
    <row r="99" spans="1:5" ht="14.65" thickTop="1" x14ac:dyDescent="0.45"/>
    <row r="100" spans="1:5" x14ac:dyDescent="0.45">
      <c r="A100" s="3" t="s">
        <v>51</v>
      </c>
      <c r="B100" s="31"/>
      <c r="C100" s="1" t="s">
        <v>52</v>
      </c>
    </row>
    <row r="101" spans="1:5" x14ac:dyDescent="0.45">
      <c r="B101" s="31"/>
      <c r="C101" s="1" t="s">
        <v>69</v>
      </c>
    </row>
    <row r="102" spans="1:5" x14ac:dyDescent="0.45">
      <c r="B102" s="31"/>
      <c r="E102" s="19"/>
    </row>
    <row r="104" spans="1:5" ht="14.65" thickBot="1" x14ac:dyDescent="0.5">
      <c r="A104" s="3" t="s">
        <v>54</v>
      </c>
      <c r="B104" s="31"/>
      <c r="C104" s="1" t="s">
        <v>53</v>
      </c>
    </row>
    <row r="105" spans="1:5" ht="15" thickTop="1" thickBot="1" x14ac:dyDescent="0.5">
      <c r="B105" s="28" t="str">
        <f t="shared" ref="B105" si="4">IF(C105="&lt;not answered&gt;","na",0)</f>
        <v>na</v>
      </c>
      <c r="C105" s="27" t="s">
        <v>119</v>
      </c>
      <c r="E105" s="1" t="s">
        <v>58</v>
      </c>
    </row>
    <row r="106" spans="1:5" ht="14.65" thickTop="1" x14ac:dyDescent="0.45">
      <c r="C106" s="3" t="s">
        <v>122</v>
      </c>
      <c r="E106" s="19"/>
    </row>
    <row r="107" spans="1:5" ht="5.35" customHeight="1" x14ac:dyDescent="0.45">
      <c r="C107" s="3"/>
      <c r="E107" s="9"/>
    </row>
    <row r="108" spans="1:5" ht="14.65" thickBot="1" x14ac:dyDescent="0.5">
      <c r="C108" s="1" t="s">
        <v>126</v>
      </c>
    </row>
    <row r="109" spans="1:5" ht="15" thickTop="1" thickBot="1" x14ac:dyDescent="0.5">
      <c r="B109" s="28" t="str">
        <f t="shared" ref="B109:B111" si="5">IF(C109="&lt;not answered&gt;","na",0)</f>
        <v>na</v>
      </c>
      <c r="C109" s="26" t="s">
        <v>119</v>
      </c>
      <c r="E109" s="1" t="s">
        <v>55</v>
      </c>
    </row>
    <row r="110" spans="1:5" ht="15" thickTop="1" thickBot="1" x14ac:dyDescent="0.5">
      <c r="B110" s="28" t="str">
        <f t="shared" si="5"/>
        <v>na</v>
      </c>
      <c r="C110" s="26" t="s">
        <v>119</v>
      </c>
      <c r="E110" s="1" t="s">
        <v>56</v>
      </c>
    </row>
    <row r="111" spans="1:5" ht="15" thickTop="1" thickBot="1" x14ac:dyDescent="0.5">
      <c r="B111" s="28" t="str">
        <f t="shared" si="5"/>
        <v>na</v>
      </c>
      <c r="C111" s="26" t="s">
        <v>119</v>
      </c>
      <c r="E111" s="1" t="s">
        <v>57</v>
      </c>
    </row>
    <row r="112" spans="1:5" ht="14.65" thickTop="1" x14ac:dyDescent="0.45">
      <c r="C112" s="3" t="s">
        <v>127</v>
      </c>
      <c r="E112" s="19"/>
    </row>
    <row r="114" spans="1:5" x14ac:dyDescent="0.45">
      <c r="A114" s="3" t="s">
        <v>59</v>
      </c>
      <c r="B114" s="31"/>
      <c r="C114" s="1" t="s">
        <v>70</v>
      </c>
    </row>
    <row r="115" spans="1:5" x14ac:dyDescent="0.45">
      <c r="C115" s="1" t="s">
        <v>112</v>
      </c>
    </row>
    <row r="116" spans="1:5" x14ac:dyDescent="0.45">
      <c r="C116" s="21" t="s">
        <v>71</v>
      </c>
      <c r="E116" s="19" t="s">
        <v>113</v>
      </c>
    </row>
    <row r="117" spans="1:5" x14ac:dyDescent="0.45">
      <c r="C117" s="21" t="s">
        <v>72</v>
      </c>
      <c r="E117" s="19" t="s">
        <v>113</v>
      </c>
    </row>
    <row r="118" spans="1:5" x14ac:dyDescent="0.45">
      <c r="C118" s="21" t="s">
        <v>73</v>
      </c>
      <c r="E118" s="19" t="s">
        <v>113</v>
      </c>
    </row>
    <row r="119" spans="1:5" x14ac:dyDescent="0.45">
      <c r="C119" s="21" t="s">
        <v>74</v>
      </c>
      <c r="E119" s="19" t="s">
        <v>113</v>
      </c>
    </row>
    <row r="120" spans="1:5" x14ac:dyDescent="0.45">
      <c r="C120" s="21" t="s">
        <v>75</v>
      </c>
      <c r="E120" s="19" t="s">
        <v>113</v>
      </c>
    </row>
    <row r="121" spans="1:5" x14ac:dyDescent="0.45">
      <c r="C121" s="21" t="s">
        <v>76</v>
      </c>
      <c r="E121" s="19"/>
    </row>
    <row r="124" spans="1:5" ht="14.65" thickBot="1" x14ac:dyDescent="0.5"/>
    <row r="125" spans="1:5" ht="15" thickTop="1" thickBot="1" x14ac:dyDescent="0.5">
      <c r="A125" s="3" t="s">
        <v>60</v>
      </c>
      <c r="B125" s="31"/>
      <c r="C125" s="1" t="s">
        <v>77</v>
      </c>
      <c r="E125" s="23" t="s">
        <v>119</v>
      </c>
    </row>
    <row r="126" spans="1:5" ht="29.25" thickTop="1" thickBot="1" x14ac:dyDescent="0.5">
      <c r="B126" s="28" t="str">
        <f>IF(E125="&lt;not answered&gt;","na",0)</f>
        <v>na</v>
      </c>
      <c r="C126" s="16" t="s">
        <v>120</v>
      </c>
      <c r="E126" s="19"/>
    </row>
    <row r="127" spans="1:5" ht="15" thickTop="1" thickBot="1" x14ac:dyDescent="0.5">
      <c r="C127" s="1" t="s">
        <v>78</v>
      </c>
      <c r="E127" s="23" t="s">
        <v>119</v>
      </c>
    </row>
    <row r="128" spans="1:5" ht="28.9" thickTop="1" x14ac:dyDescent="0.45">
      <c r="B128" s="28" t="str">
        <f>IF(E127="&lt;not answered&gt;","na",0)</f>
        <v>na</v>
      </c>
      <c r="C128" s="16" t="s">
        <v>121</v>
      </c>
      <c r="E128" s="19"/>
    </row>
    <row r="129" spans="1:5" x14ac:dyDescent="0.45">
      <c r="E129" s="9"/>
    </row>
    <row r="130" spans="1:5" ht="14.65" thickBot="1" x14ac:dyDescent="0.5">
      <c r="A130" s="3" t="s">
        <v>97</v>
      </c>
      <c r="B130" s="31"/>
      <c r="C130" s="1" t="s">
        <v>61</v>
      </c>
    </row>
    <row r="131" spans="1:5" ht="15" thickTop="1" thickBot="1" x14ac:dyDescent="0.5">
      <c r="B131" s="28" t="str">
        <f t="shared" ref="B131:B136" si="6">IF(C131="&lt;not answered&gt;","na",0)</f>
        <v>na</v>
      </c>
      <c r="C131" s="23" t="s">
        <v>119</v>
      </c>
      <c r="E131" s="1" t="s">
        <v>62</v>
      </c>
    </row>
    <row r="132" spans="1:5" ht="15" thickTop="1" thickBot="1" x14ac:dyDescent="0.5">
      <c r="B132" s="28" t="str">
        <f t="shared" si="6"/>
        <v>na</v>
      </c>
      <c r="C132" s="23" t="s">
        <v>119</v>
      </c>
      <c r="E132" s="1" t="s">
        <v>63</v>
      </c>
    </row>
    <row r="133" spans="1:5" ht="15" thickTop="1" thickBot="1" x14ac:dyDescent="0.5">
      <c r="B133" s="28" t="str">
        <f t="shared" si="6"/>
        <v>na</v>
      </c>
      <c r="C133" s="23" t="s">
        <v>119</v>
      </c>
      <c r="E133" s="1" t="s">
        <v>95</v>
      </c>
    </row>
    <row r="134" spans="1:5" ht="15" thickTop="1" thickBot="1" x14ac:dyDescent="0.5">
      <c r="B134" s="28" t="str">
        <f t="shared" si="6"/>
        <v>na</v>
      </c>
      <c r="C134" s="23" t="s">
        <v>119</v>
      </c>
      <c r="E134" s="1" t="s">
        <v>114</v>
      </c>
    </row>
    <row r="135" spans="1:5" ht="15" thickTop="1" thickBot="1" x14ac:dyDescent="0.5">
      <c r="B135" s="28" t="str">
        <f t="shared" si="6"/>
        <v>na</v>
      </c>
      <c r="C135" s="23" t="s">
        <v>119</v>
      </c>
      <c r="E135" s="1" t="s">
        <v>115</v>
      </c>
    </row>
    <row r="136" spans="1:5" ht="15" thickTop="1" thickBot="1" x14ac:dyDescent="0.5">
      <c r="B136" s="28" t="str">
        <f t="shared" si="6"/>
        <v>na</v>
      </c>
      <c r="C136" s="23" t="s">
        <v>119</v>
      </c>
      <c r="E136" s="1" t="s">
        <v>96</v>
      </c>
    </row>
    <row r="137" spans="1:5" ht="14.65" thickTop="1" x14ac:dyDescent="0.45">
      <c r="C137" s="21" t="s">
        <v>76</v>
      </c>
      <c r="E137" s="19"/>
    </row>
    <row r="138" spans="1:5" x14ac:dyDescent="0.45">
      <c r="C138" s="21"/>
    </row>
    <row r="139" spans="1:5" s="7" customFormat="1" x14ac:dyDescent="0.45">
      <c r="A139" s="6">
        <v>3</v>
      </c>
      <c r="B139" s="32"/>
      <c r="C139" s="7" t="s">
        <v>64</v>
      </c>
    </row>
    <row r="140" spans="1:5" x14ac:dyDescent="0.45">
      <c r="C140" s="1" t="s">
        <v>111</v>
      </c>
    </row>
    <row r="142" spans="1:5" ht="14.65" thickBot="1" x14ac:dyDescent="0.5">
      <c r="C142" s="1" t="s">
        <v>67</v>
      </c>
    </row>
    <row r="143" spans="1:5" ht="15" thickTop="1" thickBot="1" x14ac:dyDescent="0.5">
      <c r="B143" s="28" t="str">
        <f t="shared" ref="B143:B147" si="7">IF(C143="&lt;not answered&gt;","na",0)</f>
        <v>na</v>
      </c>
      <c r="C143" s="23" t="s">
        <v>119</v>
      </c>
      <c r="E143" s="10" t="s">
        <v>98</v>
      </c>
    </row>
    <row r="144" spans="1:5" ht="15" thickTop="1" thickBot="1" x14ac:dyDescent="0.5">
      <c r="B144" s="28" t="str">
        <f t="shared" si="7"/>
        <v>na</v>
      </c>
      <c r="C144" s="23" t="s">
        <v>119</v>
      </c>
      <c r="E144" s="10" t="s">
        <v>99</v>
      </c>
    </row>
    <row r="145" spans="1:5" ht="15" thickTop="1" thickBot="1" x14ac:dyDescent="0.5">
      <c r="B145" s="28" t="str">
        <f t="shared" si="7"/>
        <v>na</v>
      </c>
      <c r="C145" s="23" t="s">
        <v>119</v>
      </c>
      <c r="E145" s="10" t="s">
        <v>100</v>
      </c>
    </row>
    <row r="146" spans="1:5" ht="15" thickTop="1" thickBot="1" x14ac:dyDescent="0.5">
      <c r="B146" s="28" t="str">
        <f t="shared" si="7"/>
        <v>na</v>
      </c>
      <c r="C146" s="23" t="s">
        <v>119</v>
      </c>
      <c r="E146" s="10" t="s">
        <v>101</v>
      </c>
    </row>
    <row r="147" spans="1:5" ht="15" thickTop="1" thickBot="1" x14ac:dyDescent="0.5">
      <c r="B147" s="28" t="str">
        <f t="shared" si="7"/>
        <v>na</v>
      </c>
      <c r="C147" s="23" t="s">
        <v>119</v>
      </c>
      <c r="E147" s="10" t="s">
        <v>102</v>
      </c>
    </row>
    <row r="148" spans="1:5" ht="14.65" thickTop="1" x14ac:dyDescent="0.45"/>
    <row r="149" spans="1:5" s="7" customFormat="1" x14ac:dyDescent="0.45">
      <c r="A149" s="6" t="s">
        <v>65</v>
      </c>
      <c r="B149" s="32"/>
      <c r="C149" s="7" t="s">
        <v>66</v>
      </c>
    </row>
    <row r="150" spans="1:5" s="48" customFormat="1" x14ac:dyDescent="0.45">
      <c r="A150" s="46"/>
      <c r="B150" s="47"/>
    </row>
    <row r="151" spans="1:5" ht="35.25" customHeight="1" x14ac:dyDescent="0.45">
      <c r="A151" s="49" t="s">
        <v>131</v>
      </c>
      <c r="B151" s="49"/>
      <c r="C151" s="49"/>
      <c r="D151" s="49"/>
      <c r="E151" s="49"/>
    </row>
  </sheetData>
  <mergeCells count="1">
    <mergeCell ref="A151:E151"/>
  </mergeCells>
  <conditionalFormatting sqref="C34">
    <cfRule type="cellIs" dxfId="56" priority="64" operator="equal">
      <formula>"Yes"</formula>
    </cfRule>
    <cfRule type="cellIs" dxfId="55" priority="65" operator="equal">
      <formula>"No"</formula>
    </cfRule>
  </conditionalFormatting>
  <conditionalFormatting sqref="E125">
    <cfRule type="cellIs" dxfId="54" priority="62" operator="equal">
      <formula>"Yes"</formula>
    </cfRule>
    <cfRule type="cellIs" dxfId="53" priority="63" operator="equal">
      <formula>"No"</formula>
    </cfRule>
  </conditionalFormatting>
  <conditionalFormatting sqref="E127">
    <cfRule type="cellIs" dxfId="52" priority="60" operator="equal">
      <formula>"Yes"</formula>
    </cfRule>
    <cfRule type="cellIs" dxfId="51" priority="61" operator="equal">
      <formula>"No"</formula>
    </cfRule>
  </conditionalFormatting>
  <conditionalFormatting sqref="C131:C136">
    <cfRule type="cellIs" dxfId="50" priority="58" operator="equal">
      <formula>"Yes"</formula>
    </cfRule>
    <cfRule type="cellIs" dxfId="49" priority="59" operator="equal">
      <formula>"No"</formula>
    </cfRule>
  </conditionalFormatting>
  <conditionalFormatting sqref="C143:C147">
    <cfRule type="cellIs" dxfId="48" priority="56" operator="equal">
      <formula>"Yes"</formula>
    </cfRule>
    <cfRule type="cellIs" dxfId="47" priority="57" operator="equal">
      <formula>"No"</formula>
    </cfRule>
  </conditionalFormatting>
  <conditionalFormatting sqref="C109">
    <cfRule type="cellIs" dxfId="46" priority="54" operator="equal">
      <formula>"Yes"</formula>
    </cfRule>
    <cfRule type="cellIs" dxfId="45" priority="55" operator="equal">
      <formula>"No"</formula>
    </cfRule>
  </conditionalFormatting>
  <conditionalFormatting sqref="C105">
    <cfRule type="cellIs" dxfId="44" priority="48" operator="equal">
      <formula>"Yes"</formula>
    </cfRule>
    <cfRule type="cellIs" dxfId="43" priority="49" operator="equal">
      <formula>"No"</formula>
    </cfRule>
  </conditionalFormatting>
  <conditionalFormatting sqref="C110">
    <cfRule type="cellIs" dxfId="42" priority="8" operator="equal">
      <formula>"Yes"</formula>
    </cfRule>
    <cfRule type="cellIs" dxfId="41" priority="9" operator="equal">
      <formula>"No"</formula>
    </cfRule>
  </conditionalFormatting>
  <conditionalFormatting sqref="C54">
    <cfRule type="cellIs" dxfId="40" priority="44" operator="equal">
      <formula>"Yes"</formula>
    </cfRule>
    <cfRule type="cellIs" dxfId="39" priority="45" operator="equal">
      <formula>"No"</formula>
    </cfRule>
  </conditionalFormatting>
  <conditionalFormatting sqref="C55">
    <cfRule type="cellIs" dxfId="38" priority="42" operator="equal">
      <formula>"Yes"</formula>
    </cfRule>
    <cfRule type="cellIs" dxfId="37" priority="43" operator="equal">
      <formula>"No"</formula>
    </cfRule>
  </conditionalFormatting>
  <conditionalFormatting sqref="C56">
    <cfRule type="cellIs" dxfId="36" priority="40" operator="equal">
      <formula>"Yes"</formula>
    </cfRule>
    <cfRule type="cellIs" dxfId="35" priority="41" operator="equal">
      <formula>"No"</formula>
    </cfRule>
  </conditionalFormatting>
  <conditionalFormatting sqref="C57">
    <cfRule type="cellIs" dxfId="34" priority="38" operator="equal">
      <formula>"Yes"</formula>
    </cfRule>
    <cfRule type="cellIs" dxfId="33" priority="39" operator="equal">
      <formula>"No"</formula>
    </cfRule>
  </conditionalFormatting>
  <conditionalFormatting sqref="C58">
    <cfRule type="cellIs" dxfId="32" priority="36" operator="equal">
      <formula>"Yes"</formula>
    </cfRule>
    <cfRule type="cellIs" dxfId="31" priority="37" operator="equal">
      <formula>"No"</formula>
    </cfRule>
  </conditionalFormatting>
  <conditionalFormatting sqref="C59">
    <cfRule type="cellIs" dxfId="30" priority="34" operator="equal">
      <formula>"Yes"</formula>
    </cfRule>
    <cfRule type="cellIs" dxfId="29" priority="35" operator="equal">
      <formula>"No"</formula>
    </cfRule>
  </conditionalFormatting>
  <conditionalFormatting sqref="C60">
    <cfRule type="cellIs" dxfId="28" priority="32" operator="equal">
      <formula>"Yes"</formula>
    </cfRule>
    <cfRule type="cellIs" dxfId="27" priority="33" operator="equal">
      <formula>"No"</formula>
    </cfRule>
  </conditionalFormatting>
  <conditionalFormatting sqref="C111">
    <cfRule type="cellIs" dxfId="26" priority="6" operator="equal">
      <formula>"Yes"</formula>
    </cfRule>
    <cfRule type="cellIs" dxfId="25" priority="7" operator="equal">
      <formula>"No"</formula>
    </cfRule>
  </conditionalFormatting>
  <conditionalFormatting sqref="C62">
    <cfRule type="cellIs" dxfId="24" priority="30" operator="equal">
      <formula>"Yes"</formula>
    </cfRule>
    <cfRule type="cellIs" dxfId="23" priority="31" operator="equal">
      <formula>"No"</formula>
    </cfRule>
  </conditionalFormatting>
  <conditionalFormatting sqref="C65">
    <cfRule type="cellIs" dxfId="22" priority="28" operator="equal">
      <formula>"Yes"</formula>
    </cfRule>
    <cfRule type="cellIs" dxfId="21" priority="29" operator="equal">
      <formula>"No"</formula>
    </cfRule>
  </conditionalFormatting>
  <conditionalFormatting sqref="C66">
    <cfRule type="cellIs" dxfId="20" priority="26" operator="equal">
      <formula>"Yes"</formula>
    </cfRule>
    <cfRule type="cellIs" dxfId="19" priority="27" operator="equal">
      <formula>"No"</formula>
    </cfRule>
  </conditionalFormatting>
  <conditionalFormatting sqref="C67">
    <cfRule type="cellIs" dxfId="18" priority="24" operator="equal">
      <formula>"Yes"</formula>
    </cfRule>
    <cfRule type="cellIs" dxfId="17" priority="25" operator="equal">
      <formula>"No"</formula>
    </cfRule>
  </conditionalFormatting>
  <conditionalFormatting sqref="C68">
    <cfRule type="cellIs" dxfId="16" priority="22" operator="equal">
      <formula>"Yes"</formula>
    </cfRule>
    <cfRule type="cellIs" dxfId="15" priority="23" operator="equal">
      <formula>"No"</formula>
    </cfRule>
  </conditionalFormatting>
  <conditionalFormatting sqref="C69">
    <cfRule type="cellIs" dxfId="14" priority="20" operator="equal">
      <formula>"Yes"</formula>
    </cfRule>
    <cfRule type="cellIs" dxfId="13" priority="21" operator="equal">
      <formula>"No"</formula>
    </cfRule>
  </conditionalFormatting>
  <conditionalFormatting sqref="C70">
    <cfRule type="cellIs" dxfId="12" priority="18" operator="equal">
      <formula>"Yes"</formula>
    </cfRule>
    <cfRule type="cellIs" dxfId="11" priority="19" operator="equal">
      <formula>"No"</formula>
    </cfRule>
  </conditionalFormatting>
  <conditionalFormatting sqref="C71">
    <cfRule type="cellIs" dxfId="10" priority="16" operator="equal">
      <formula>"Yes"</formula>
    </cfRule>
    <cfRule type="cellIs" dxfId="9" priority="17" operator="equal">
      <formula>"No"</formula>
    </cfRule>
  </conditionalFormatting>
  <conditionalFormatting sqref="C73">
    <cfRule type="cellIs" dxfId="8" priority="14" operator="equal">
      <formula>"Yes"</formula>
    </cfRule>
    <cfRule type="cellIs" dxfId="7" priority="15" operator="equal">
      <formula>"No"</formula>
    </cfRule>
  </conditionalFormatting>
  <conditionalFormatting sqref="C77:C96">
    <cfRule type="cellIs" dxfId="6" priority="12" operator="equal">
      <formula>"Yes"</formula>
    </cfRule>
    <cfRule type="cellIs" dxfId="5" priority="13" operator="equal">
      <formula>"No"</formula>
    </cfRule>
  </conditionalFormatting>
  <conditionalFormatting sqref="C12">
    <cfRule type="expression" dxfId="4" priority="5">
      <formula>$A$12&gt;0</formula>
    </cfRule>
  </conditionalFormatting>
  <conditionalFormatting sqref="C76">
    <cfRule type="cellIs" dxfId="3" priority="3" operator="equal">
      <formula>"Yes"</formula>
    </cfRule>
    <cfRule type="cellIs" dxfId="2" priority="4" operator="equal">
      <formula>"No"</formula>
    </cfRule>
  </conditionalFormatting>
  <conditionalFormatting sqref="C98">
    <cfRule type="cellIs" dxfId="1" priority="1" operator="equal">
      <formula>"Yes"</formula>
    </cfRule>
    <cfRule type="cellIs" dxfId="0" priority="2" operator="equal">
      <formula>"No"</formula>
    </cfRule>
  </conditionalFormatting>
  <dataValidations count="4">
    <dataValidation type="list" showErrorMessage="1" sqref="C34 E125 E127 C131:C136 C143:C147 C54:C60 C62 C65:C71 C73 C76">
      <formula1>"YES,NO,&lt;not answered&gt;"</formula1>
    </dataValidation>
    <dataValidation type="list" showErrorMessage="1" sqref="C105">
      <formula1>"1,2,3,&lt;not answered&gt;"</formula1>
    </dataValidation>
    <dataValidation type="list" showErrorMessage="1" sqref="C109:C111">
      <formula1>"REQUIRED,OPTION,NOT,&lt;not answered&gt;"</formula1>
    </dataValidation>
    <dataValidation type="list" showErrorMessage="1" sqref="C77:C96 C98">
      <formula1>"YES,NO,ALL,&lt;not answered&gt;"</formula1>
    </dataValidation>
  </dataValidations>
  <pageMargins left="0.7" right="0.7" top="0.75" bottom="0.75" header="0.3" footer="0.3"/>
  <pageSetup paperSize="8"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Ford</dc:creator>
  <cp:lastModifiedBy>Kate Ford</cp:lastModifiedBy>
  <cp:lastPrinted>2017-02-17T14:14:18Z</cp:lastPrinted>
  <dcterms:created xsi:type="dcterms:W3CDTF">2013-08-07T16:05:39Z</dcterms:created>
  <dcterms:modified xsi:type="dcterms:W3CDTF">2017-02-21T17:59:38Z</dcterms:modified>
</cp:coreProperties>
</file>